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J180" i="1" s="1"/>
  <c r="I169" i="1"/>
  <c r="I180" i="1" s="1"/>
  <c r="H169" i="1"/>
  <c r="H180" i="1" s="1"/>
  <c r="G169" i="1"/>
  <c r="G180" i="1" s="1"/>
  <c r="F169" i="1"/>
  <c r="F180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J142" i="1" s="1"/>
  <c r="I131" i="1"/>
  <c r="I142" i="1" s="1"/>
  <c r="H131" i="1"/>
  <c r="H142" i="1" s="1"/>
  <c r="G131" i="1"/>
  <c r="G142" i="1" s="1"/>
  <c r="F131" i="1"/>
  <c r="F142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00" i="1" s="1"/>
  <c r="J13" i="1"/>
  <c r="J24" i="1" s="1"/>
  <c r="I13" i="1"/>
  <c r="I24" i="1" s="1"/>
  <c r="H13" i="1"/>
  <c r="H24" i="1" s="1"/>
  <c r="H200" i="1" s="1"/>
  <c r="G13" i="1"/>
  <c r="G24" i="1" s="1"/>
  <c r="G200" i="1" s="1"/>
  <c r="F13" i="1"/>
  <c r="F24" i="1" s="1"/>
  <c r="F200" i="1" s="1"/>
  <c r="J200" i="1" l="1"/>
  <c r="I200" i="1"/>
</calcChain>
</file>

<file path=xl/sharedStrings.xml><?xml version="1.0" encoding="utf-8"?>
<sst xmlns="http://schemas.openxmlformats.org/spreadsheetml/2006/main" count="287" uniqueCount="97">
  <si>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</si>
  <si>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</si>
  <si>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</si>
  <si>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</si>
  <si>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</si>
  <si>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</si>
  <si>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</si>
  <si>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</si>
  <si>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</si>
  <si>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</si>
  <si>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</si>
  <si>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</si>
  <si>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</si>
  <si>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</si>
  <si>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</si>
  <si>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</si>
  <si>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</si>
  <si>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</si>
  <si>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</si>
  <si>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</si>
  <si>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</si>
  <si>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</si>
  <si>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</si>
  <si>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</si>
  <si>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</si>
  <si>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</si>
  <si>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</si>
  <si>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</si>
  <si>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</si>
  <si>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</si>
  <si>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</si>
  <si>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</si>
  <si>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</si>
  <si>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</si>
  <si>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</si>
  <si>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</si>
  <si>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</si>
  <si>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</si>
  <si>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</si>
  <si>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Типаев А.Х.</t>
  </si>
  <si>
    <t>директор</t>
  </si>
  <si>
    <t>МБОУ "Новотроицкая СШ"</t>
  </si>
  <si>
    <t>Омлет с зелёным горошком</t>
  </si>
  <si>
    <t>54.10.2020</t>
  </si>
  <si>
    <t>54.3..2020</t>
  </si>
  <si>
    <t>Хлеб</t>
  </si>
  <si>
    <t>Яблоко</t>
  </si>
  <si>
    <t>пром</t>
  </si>
  <si>
    <t>Каша гречневая рассыпчатая</t>
  </si>
  <si>
    <t>Гуляш из говядины</t>
  </si>
  <si>
    <t>54.2м.2020</t>
  </si>
  <si>
    <t>Чай чёрный байховый с сахаром</t>
  </si>
  <si>
    <t>огурец нарезной</t>
  </si>
  <si>
    <t>54-2з-2020</t>
  </si>
  <si>
    <t>Каша вязкая молочная овсяная с изюмом</t>
  </si>
  <si>
    <t>54-10-2020</t>
  </si>
  <si>
    <t xml:space="preserve">Чай с молоком </t>
  </si>
  <si>
    <t>Сыр твердых сортов в нарезке</t>
  </si>
  <si>
    <t xml:space="preserve">Яблоко </t>
  </si>
  <si>
    <t>54-6-2020</t>
  </si>
  <si>
    <t>54.9.2020</t>
  </si>
  <si>
    <t>Картофельное пюре</t>
  </si>
  <si>
    <t>54.11г.2020</t>
  </si>
  <si>
    <t>косломол.</t>
  </si>
  <si>
    <t>соус</t>
  </si>
  <si>
    <t>Соус белый основной</t>
  </si>
  <si>
    <t>Йогурт</t>
  </si>
  <si>
    <t>Рыба тушенная в томате с овощами (минтай)</t>
  </si>
  <si>
    <t>54.11р.2020</t>
  </si>
  <si>
    <t>Творожно пшенная запеканка</t>
  </si>
  <si>
    <t>54.7т.2020</t>
  </si>
  <si>
    <t>Чай без сахара</t>
  </si>
  <si>
    <t>Масло сливочное порциями</t>
  </si>
  <si>
    <t>банан</t>
  </si>
  <si>
    <t>54.1.2020</t>
  </si>
  <si>
    <t>Плов с курицей</t>
  </si>
  <si>
    <t>54.12.2020</t>
  </si>
  <si>
    <t>Чай с лимоном</t>
  </si>
  <si>
    <t>Банан</t>
  </si>
  <si>
    <t>53.32.2020</t>
  </si>
  <si>
    <t>Каша пшенная вязкая молочная</t>
  </si>
  <si>
    <t>54.6.2020</t>
  </si>
  <si>
    <t>Какао с молоком</t>
  </si>
  <si>
    <t>54.1..2020</t>
  </si>
  <si>
    <t>Капуста тушенная с мясом</t>
  </si>
  <si>
    <t>54.10м.2020</t>
  </si>
  <si>
    <t>сладкое</t>
  </si>
  <si>
    <t>кисломол.</t>
  </si>
  <si>
    <t>повидло</t>
  </si>
  <si>
    <t>йогурт</t>
  </si>
  <si>
    <t>Чай с сахаром и лимоном</t>
  </si>
  <si>
    <t>Омлет с морковью</t>
  </si>
  <si>
    <t>Какао</t>
  </si>
  <si>
    <t>мандарин</t>
  </si>
  <si>
    <t>Макароны отварные с сыром</t>
  </si>
  <si>
    <t>54.3.2020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</si>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</sst>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2" fillId="5" borderId="23" xfId="0" applyFont="1" applyFill="1" applyBorder="1" applyAlignment="1">
      <alignment wrapText="1"/>
    </xf>
    <xf numFmtId="0" fontId="12" fillId="5" borderId="23" xfId="0" applyFont="1" applyFill="1" applyBorder="1"/>
    <xf numFmtId="0" fontId="12" fillId="5" borderId="24" xfId="0" applyFont="1" applyFill="1" applyBorder="1"/>
    <xf numFmtId="2" fontId="12" fillId="5" borderId="23" xfId="0" applyNumberFormat="1" applyFont="1" applyFill="1" applyBorder="1"/>
    <xf numFmtId="0" fontId="12" fillId="5" borderId="25" xfId="0" applyFont="1" applyFill="1" applyBorder="1" applyAlignment="1">
      <alignment wrapText="1"/>
    </xf>
    <xf numFmtId="0" fontId="12" fillId="5" borderId="27" xfId="0" applyFont="1" applyFill="1" applyBorder="1" applyAlignment="1">
      <alignment wrapText="1"/>
    </xf>
    <xf numFmtId="1" fontId="12" fillId="5" borderId="27" xfId="0" applyNumberFormat="1" applyFont="1" applyFill="1" applyBorder="1"/>
    <xf numFmtId="0" fontId="12" fillId="5" borderId="27" xfId="0" applyFont="1" applyFill="1" applyBorder="1"/>
    <xf numFmtId="0" fontId="12" fillId="5" borderId="28" xfId="0" applyFont="1" applyFill="1" applyBorder="1"/>
    <xf numFmtId="2" fontId="12" fillId="5" borderId="27" xfId="0" applyNumberFormat="1" applyFont="1" applyFill="1" applyBorder="1"/>
    <xf numFmtId="0" fontId="12" fillId="5" borderId="29" xfId="0" applyFont="1" applyFill="1" applyBorder="1" applyAlignment="1">
      <alignment wrapText="1"/>
    </xf>
    <xf numFmtId="0" fontId="12" fillId="5" borderId="23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2" fontId="12" fillId="5" borderId="23" xfId="0" applyNumberFormat="1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/>
    </xf>
    <xf numFmtId="2" fontId="12" fillId="5" borderId="25" xfId="0" applyNumberFormat="1" applyFont="1" applyFill="1" applyBorder="1" applyAlignment="1">
      <alignment horizontal="center"/>
    </xf>
    <xf numFmtId="1" fontId="12" fillId="5" borderId="27" xfId="0" applyNumberFormat="1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2" fontId="12" fillId="5" borderId="27" xfId="0" applyNumberFormat="1" applyFont="1" applyFill="1" applyBorder="1" applyAlignment="1">
      <alignment horizontal="center"/>
    </xf>
    <xf numFmtId="1" fontId="12" fillId="5" borderId="29" xfId="0" applyNumberFormat="1" applyFont="1" applyFill="1" applyBorder="1" applyAlignment="1">
      <alignment horizontal="center"/>
    </xf>
    <xf numFmtId="1" fontId="12" fillId="5" borderId="30" xfId="0" applyNumberFormat="1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2" fontId="12" fillId="5" borderId="29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12" fillId="5" borderId="23" xfId="0" applyNumberFormat="1" applyFont="1" applyFill="1" applyBorder="1"/>
    <xf numFmtId="2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1" fontId="12" fillId="5" borderId="23" xfId="0" applyNumberFormat="1" applyFont="1" applyFill="1" applyBorder="1" applyAlignment="1">
      <alignment horizontal="center"/>
    </xf>
    <xf numFmtId="0" fontId="12" fillId="5" borderId="23" xfId="0" applyNumberFormat="1" applyFont="1" applyFill="1" applyBorder="1" applyAlignment="1">
      <alignment horizontal="center"/>
    </xf>
    <xf numFmtId="0" fontId="12" fillId="5" borderId="24" xfId="0" applyNumberFormat="1" applyFont="1" applyFill="1" applyBorder="1" applyAlignment="1">
      <alignment horizontal="center"/>
    </xf>
    <xf numFmtId="1" fontId="12" fillId="5" borderId="25" xfId="0" applyNumberFormat="1" applyFont="1" applyFill="1" applyBorder="1" applyAlignment="1">
      <alignment horizontal="center"/>
    </xf>
    <xf numFmtId="0" fontId="12" fillId="5" borderId="25" xfId="0" applyNumberFormat="1" applyFont="1" applyFill="1" applyBorder="1" applyAlignment="1">
      <alignment horizontal="center"/>
    </xf>
    <xf numFmtId="0" fontId="12" fillId="5" borderId="26" xfId="0" applyNumberFormat="1" applyFont="1" applyFill="1" applyBorder="1" applyAlignment="1">
      <alignment horizontal="center"/>
    </xf>
    <xf numFmtId="0" fontId="12" fillId="5" borderId="27" xfId="0" applyNumberFormat="1" applyFont="1" applyFill="1" applyBorder="1" applyAlignment="1">
      <alignment horizontal="center"/>
    </xf>
    <xf numFmtId="0" fontId="12" fillId="5" borderId="28" xfId="0" applyNumberFormat="1" applyFont="1" applyFill="1" applyBorder="1" applyAlignment="1">
      <alignment horizontal="center"/>
    </xf>
    <xf numFmtId="0" fontId="12" fillId="5" borderId="32" xfId="0" applyFont="1" applyFill="1" applyBorder="1" applyAlignment="1">
      <alignment wrapText="1"/>
    </xf>
    <xf numFmtId="1" fontId="12" fillId="5" borderId="32" xfId="0" applyNumberFormat="1" applyFont="1" applyFill="1" applyBorder="1" applyAlignment="1">
      <alignment horizontal="right"/>
    </xf>
    <xf numFmtId="2" fontId="12" fillId="5" borderId="32" xfId="0" applyNumberFormat="1" applyFont="1" applyFill="1" applyBorder="1" applyAlignment="1">
      <alignment horizontal="right"/>
    </xf>
    <xf numFmtId="0" fontId="12" fillId="5" borderId="32" xfId="0" applyFont="1" applyFill="1" applyBorder="1" applyAlignment="1">
      <alignment horizontal="right"/>
    </xf>
    <xf numFmtId="0" fontId="12" fillId="5" borderId="33" xfId="0" applyFont="1" applyFill="1" applyBorder="1" applyAlignment="1">
      <alignment horizontal="right"/>
    </xf>
    <xf numFmtId="0" fontId="12" fillId="5" borderId="32" xfId="0" applyFont="1" applyFill="1" applyBorder="1" applyAlignment="1"/>
    <xf numFmtId="0" fontId="12" fillId="5" borderId="34" xfId="0" applyFont="1" applyFill="1" applyBorder="1" applyAlignment="1">
      <alignment wrapText="1"/>
    </xf>
    <xf numFmtId="1" fontId="12" fillId="5" borderId="34" xfId="0" applyNumberFormat="1" applyFont="1" applyFill="1" applyBorder="1" applyAlignment="1">
      <alignment horizontal="right"/>
    </xf>
    <xf numFmtId="2" fontId="12" fillId="5" borderId="34" xfId="0" applyNumberFormat="1" applyFont="1" applyFill="1" applyBorder="1" applyAlignment="1">
      <alignment horizontal="right"/>
    </xf>
    <xf numFmtId="0" fontId="12" fillId="5" borderId="34" xfId="0" applyFont="1" applyFill="1" applyBorder="1" applyAlignment="1">
      <alignment horizontal="right"/>
    </xf>
    <xf numFmtId="0" fontId="12" fillId="5" borderId="35" xfId="0" applyFont="1" applyFill="1" applyBorder="1" applyAlignment="1">
      <alignment horizontal="right"/>
    </xf>
    <xf numFmtId="0" fontId="12" fillId="5" borderId="34" xfId="0" applyFont="1" applyFill="1" applyBorder="1" applyAlignment="1"/>
    <xf numFmtId="0" fontId="11" fillId="5" borderId="23" xfId="0" applyFont="1" applyFill="1" applyBorder="1" applyAlignment="1">
      <alignment wrapText="1"/>
    </xf>
    <xf numFmtId="1" fontId="11" fillId="5" borderId="23" xfId="0" applyNumberFormat="1" applyFont="1" applyFill="1" applyBorder="1"/>
    <xf numFmtId="2" fontId="11" fillId="5" borderId="23" xfId="0" applyNumberFormat="1" applyFont="1" applyFill="1" applyBorder="1"/>
    <xf numFmtId="0" fontId="11" fillId="5" borderId="23" xfId="0" applyFont="1" applyFill="1" applyBorder="1"/>
    <xf numFmtId="0" fontId="11" fillId="5" borderId="24" xfId="0" applyFont="1" applyFill="1" applyBorder="1"/>
    <xf numFmtId="0" fontId="11" fillId="5" borderId="27" xfId="0" applyFont="1" applyFill="1" applyBorder="1" applyAlignment="1">
      <alignment wrapText="1"/>
    </xf>
    <xf numFmtId="1" fontId="11" fillId="5" borderId="27" xfId="0" applyNumberFormat="1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2" fontId="11" fillId="5" borderId="27" xfId="0" applyNumberFormat="1" applyFont="1" applyFill="1" applyBorder="1" applyAlignment="1">
      <alignment horizontal="center"/>
    </xf>
    <xf numFmtId="1" fontId="11" fillId="5" borderId="23" xfId="0" applyNumberFormat="1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2" fontId="11" fillId="5" borderId="23" xfId="0" applyNumberFormat="1" applyFont="1" applyFill="1" applyBorder="1" applyAlignment="1">
      <alignment horizontal="center"/>
    </xf>
    <xf numFmtId="0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12" fillId="5" borderId="32" xfId="0" applyNumberFormat="1" applyFont="1" applyFill="1" applyBorder="1" applyAlignment="1">
      <alignment horizontal="center"/>
    </xf>
    <xf numFmtId="0" fontId="12" fillId="5" borderId="32" xfId="0" applyNumberFormat="1" applyFont="1" applyFill="1" applyBorder="1" applyAlignment="1">
      <alignment horizontal="center"/>
    </xf>
    <xf numFmtId="0" fontId="12" fillId="5" borderId="33" xfId="0" applyNumberFormat="1" applyFont="1" applyFill="1" applyBorder="1" applyAlignment="1">
      <alignment horizontal="center"/>
    </xf>
    <xf numFmtId="2" fontId="12" fillId="5" borderId="32" xfId="0" applyNumberFormat="1" applyFont="1" applyFill="1" applyBorder="1" applyAlignment="1">
      <alignment horizontal="center"/>
    </xf>
    <xf numFmtId="1" fontId="12" fillId="5" borderId="34" xfId="0" applyNumberFormat="1" applyFont="1" applyFill="1" applyBorder="1" applyAlignment="1">
      <alignment horizontal="center"/>
    </xf>
    <xf numFmtId="0" fontId="12" fillId="5" borderId="34" xfId="0" applyNumberFormat="1" applyFont="1" applyFill="1" applyBorder="1" applyAlignment="1">
      <alignment horizontal="center"/>
    </xf>
    <xf numFmtId="0" fontId="12" fillId="5" borderId="35" xfId="0" applyNumberFormat="1" applyFont="1" applyFill="1" applyBorder="1" applyAlignment="1">
      <alignment horizontal="center"/>
    </xf>
    <xf numFmtId="2" fontId="12" fillId="5" borderId="34" xfId="0" applyNumberFormat="1" applyFont="1" applyFill="1" applyBorder="1" applyAlignment="1">
      <alignment horizontal="center"/>
    </xf>
    <xf numFmtId="1" fontId="12" fillId="5" borderId="36" xfId="0" applyNumberFormat="1" applyFont="1" applyFill="1" applyBorder="1" applyAlignment="1">
      <alignment horizontal="center"/>
    </xf>
    <xf numFmtId="0" fontId="12" fillId="5" borderId="36" xfId="0" applyNumberFormat="1" applyFont="1" applyFill="1" applyBorder="1" applyAlignment="1">
      <alignment horizontal="center"/>
    </xf>
    <xf numFmtId="0" fontId="12" fillId="5" borderId="37" xfId="0" applyNumberFormat="1" applyFont="1" applyFill="1" applyBorder="1" applyAlignment="1">
      <alignment horizontal="center"/>
    </xf>
    <xf numFmtId="2" fontId="12" fillId="5" borderId="36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53" t="s">
        <v>41</v>
      </c>
      <c r="D1" s="154"/>
      <c r="E1" s="154"/>
      <c r="F1" s="12" t="s">
        <v>16</v>
      </c>
      <c r="G1" s="2" t="s">
        <v>17</v>
      </c>
      <c r="H1" s="155" t="s">
        <v>40</v>
      </c>
      <c r="I1" s="155"/>
      <c r="J1" s="155"/>
      <c r="K1" s="155"/>
    </row>
    <row r="2" spans="1:12" ht="17.399999999999999" x14ac:dyDescent="0.25">
      <c r="A2" s="35" t="s">
        <v>6</v>
      </c>
      <c r="C2" s="2"/>
      <c r="G2" s="2" t="s">
        <v>18</v>
      </c>
      <c r="H2" s="155" t="s">
        <v>39</v>
      </c>
      <c r="I2" s="155"/>
      <c r="J2" s="155"/>
      <c r="K2" s="1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80">
        <v>200</v>
      </c>
      <c r="G6" s="81">
        <v>23</v>
      </c>
      <c r="H6" s="81">
        <v>14</v>
      </c>
      <c r="I6" s="39"/>
      <c r="J6" s="81">
        <v>321</v>
      </c>
      <c r="K6" s="82" t="s">
        <v>43</v>
      </c>
      <c r="L6" s="81">
        <v>23</v>
      </c>
    </row>
    <row r="7" spans="1:12" ht="15" thickBot="1" x14ac:dyDescent="0.3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2" t="s">
        <v>43</v>
      </c>
      <c r="F8" s="41">
        <v>200</v>
      </c>
      <c r="G8" s="41">
        <v>1</v>
      </c>
      <c r="H8" s="41">
        <v>0</v>
      </c>
      <c r="I8" s="41">
        <v>7</v>
      </c>
      <c r="J8" s="41">
        <v>28</v>
      </c>
      <c r="K8" s="83" t="s">
        <v>44</v>
      </c>
      <c r="L8" s="41">
        <v>11.53</v>
      </c>
    </row>
    <row r="9" spans="1:12" ht="14.4" x14ac:dyDescent="0.3">
      <c r="A9" s="23"/>
      <c r="B9" s="15"/>
      <c r="C9" s="11"/>
      <c r="D9" s="7" t="s">
        <v>23</v>
      </c>
      <c r="E9" s="53" t="s">
        <v>45</v>
      </c>
      <c r="F9" s="84">
        <v>30</v>
      </c>
      <c r="G9" s="85">
        <v>2</v>
      </c>
      <c r="H9" s="85">
        <v>1</v>
      </c>
      <c r="I9" s="86">
        <v>14</v>
      </c>
      <c r="J9" s="85">
        <v>63</v>
      </c>
      <c r="K9" s="83" t="s">
        <v>47</v>
      </c>
      <c r="L9" s="87">
        <v>1.8</v>
      </c>
    </row>
    <row r="10" spans="1:12" ht="14.4" x14ac:dyDescent="0.3">
      <c r="A10" s="23"/>
      <c r="B10" s="15"/>
      <c r="C10" s="11"/>
      <c r="D10" s="7" t="s">
        <v>24</v>
      </c>
      <c r="E10" s="53" t="s">
        <v>46</v>
      </c>
      <c r="F10" s="84">
        <v>110</v>
      </c>
      <c r="G10" s="85">
        <v>0</v>
      </c>
      <c r="H10" s="85">
        <v>0</v>
      </c>
      <c r="I10" s="86">
        <v>0</v>
      </c>
      <c r="J10" s="85">
        <v>47</v>
      </c>
      <c r="K10" s="83" t="s">
        <v>47</v>
      </c>
      <c r="L10" s="87">
        <v>15.5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26</v>
      </c>
      <c r="H13" s="19">
        <f t="shared" si="0"/>
        <v>15</v>
      </c>
      <c r="I13" s="19">
        <f t="shared" si="0"/>
        <v>21</v>
      </c>
      <c r="J13" s="19">
        <f t="shared" si="0"/>
        <v>459</v>
      </c>
      <c r="K13" s="25"/>
      <c r="L13" s="19">
        <f t="shared" ref="L13" si="1">SUM(L6:L12)</f>
        <v>51.83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50" t="s">
        <v>4</v>
      </c>
      <c r="D24" s="151"/>
      <c r="E24" s="31"/>
      <c r="F24" s="32">
        <f>F13+F23</f>
        <v>540</v>
      </c>
      <c r="G24" s="32">
        <f t="shared" ref="G24:J24" si="4">G13+G23</f>
        <v>26</v>
      </c>
      <c r="H24" s="32">
        <f t="shared" si="4"/>
        <v>15</v>
      </c>
      <c r="I24" s="32">
        <f t="shared" si="4"/>
        <v>21</v>
      </c>
      <c r="J24" s="32">
        <f t="shared" si="4"/>
        <v>459</v>
      </c>
      <c r="K24" s="32"/>
      <c r="L24" s="32">
        <f t="shared" ref="L24" si="5">L13+L23</f>
        <v>51.83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48</v>
      </c>
      <c r="F25" s="39">
        <v>200</v>
      </c>
      <c r="G25" s="66">
        <v>8</v>
      </c>
      <c r="H25" s="66">
        <v>6</v>
      </c>
      <c r="I25" s="67">
        <v>43</v>
      </c>
      <c r="J25" s="66">
        <v>262</v>
      </c>
      <c r="K25" s="66" t="s">
        <v>43</v>
      </c>
      <c r="L25" s="68">
        <v>9.76</v>
      </c>
    </row>
    <row r="26" spans="1:12" ht="14.4" x14ac:dyDescent="0.3">
      <c r="A26" s="14"/>
      <c r="B26" s="15"/>
      <c r="C26" s="11"/>
      <c r="D26" s="6" t="s">
        <v>21</v>
      </c>
      <c r="E26" s="59" t="s">
        <v>49</v>
      </c>
      <c r="F26" s="41">
        <v>80</v>
      </c>
      <c r="G26" s="69">
        <v>14</v>
      </c>
      <c r="H26" s="69">
        <v>11</v>
      </c>
      <c r="I26" s="70">
        <v>3</v>
      </c>
      <c r="J26" s="41">
        <v>169</v>
      </c>
      <c r="K26" s="69" t="s">
        <v>50</v>
      </c>
      <c r="L26" s="71">
        <v>58.6</v>
      </c>
    </row>
    <row r="27" spans="1:12" ht="14.4" x14ac:dyDescent="0.3">
      <c r="A27" s="14"/>
      <c r="B27" s="15"/>
      <c r="C27" s="11"/>
      <c r="D27" s="7" t="s">
        <v>22</v>
      </c>
      <c r="E27" s="60" t="s">
        <v>51</v>
      </c>
      <c r="F27" s="72">
        <v>200</v>
      </c>
      <c r="G27" s="73">
        <v>1</v>
      </c>
      <c r="H27" s="73">
        <v>0</v>
      </c>
      <c r="I27" s="74">
        <v>7</v>
      </c>
      <c r="J27" s="73">
        <v>28</v>
      </c>
      <c r="K27" s="73" t="s">
        <v>44</v>
      </c>
      <c r="L27" s="75">
        <v>2.6</v>
      </c>
    </row>
    <row r="28" spans="1:12" ht="14.4" x14ac:dyDescent="0.3">
      <c r="A28" s="14"/>
      <c r="B28" s="15"/>
      <c r="C28" s="11"/>
      <c r="D28" s="7" t="s">
        <v>23</v>
      </c>
      <c r="E28" s="60" t="s">
        <v>45</v>
      </c>
      <c r="F28" s="72">
        <v>30</v>
      </c>
      <c r="G28" s="73">
        <v>2</v>
      </c>
      <c r="H28" s="73">
        <v>1</v>
      </c>
      <c r="I28" s="74">
        <v>13</v>
      </c>
      <c r="J28" s="73">
        <v>63</v>
      </c>
      <c r="K28" s="73" t="s">
        <v>47</v>
      </c>
      <c r="L28" s="75">
        <v>1.8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thickBot="1" x14ac:dyDescent="0.35">
      <c r="A30" s="14"/>
      <c r="B30" s="15"/>
      <c r="C30" s="11"/>
      <c r="D30" s="6" t="s">
        <v>26</v>
      </c>
      <c r="E30" s="65" t="s">
        <v>52</v>
      </c>
      <c r="F30" s="76">
        <v>60</v>
      </c>
      <c r="G30" s="76">
        <v>1</v>
      </c>
      <c r="H30" s="76">
        <v>0</v>
      </c>
      <c r="I30" s="77">
        <v>2</v>
      </c>
      <c r="J30" s="41">
        <v>9</v>
      </c>
      <c r="K30" s="78" t="s">
        <v>53</v>
      </c>
      <c r="L30" s="79">
        <v>6.6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26</v>
      </c>
      <c r="H32" s="19">
        <f t="shared" ref="H32" si="7">SUM(H25:H31)</f>
        <v>18</v>
      </c>
      <c r="I32" s="19">
        <f t="shared" ref="I32" si="8">SUM(I25:I31)</f>
        <v>68</v>
      </c>
      <c r="J32" s="19">
        <f t="shared" ref="J32:L32" si="9">SUM(J25:J31)</f>
        <v>531</v>
      </c>
      <c r="K32" s="25"/>
      <c r="L32" s="19">
        <f t="shared" si="9"/>
        <v>79.359999999999985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150" t="s">
        <v>4</v>
      </c>
      <c r="D43" s="151"/>
      <c r="E43" s="31"/>
      <c r="F43" s="32">
        <f>F32+F42</f>
        <v>570</v>
      </c>
      <c r="G43" s="32">
        <f t="shared" ref="G43" si="14">G32+G42</f>
        <v>26</v>
      </c>
      <c r="H43" s="32">
        <f t="shared" ref="H43" si="15">H32+H42</f>
        <v>18</v>
      </c>
      <c r="I43" s="32">
        <f t="shared" ref="I43" si="16">I32+I42</f>
        <v>68</v>
      </c>
      <c r="J43" s="32">
        <f t="shared" ref="J43:L43" si="17">J32+J42</f>
        <v>531</v>
      </c>
      <c r="K43" s="32"/>
      <c r="L43" s="32">
        <f t="shared" si="17"/>
        <v>79.359999999999985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54</v>
      </c>
      <c r="F44" s="88">
        <v>210</v>
      </c>
      <c r="G44" s="56">
        <v>9</v>
      </c>
      <c r="H44" s="56">
        <v>12</v>
      </c>
      <c r="I44" s="57">
        <v>39</v>
      </c>
      <c r="J44" s="39">
        <v>293</v>
      </c>
      <c r="K44" s="56" t="s">
        <v>55</v>
      </c>
      <c r="L44" s="58">
        <v>20.350000000000001</v>
      </c>
    </row>
    <row r="45" spans="1:12" ht="14.4" x14ac:dyDescent="0.3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23"/>
      <c r="B46" s="15"/>
      <c r="C46" s="11"/>
      <c r="D46" s="7" t="s">
        <v>22</v>
      </c>
      <c r="E46" s="60" t="s">
        <v>56</v>
      </c>
      <c r="F46" s="61">
        <v>200</v>
      </c>
      <c r="G46" s="62">
        <v>2</v>
      </c>
      <c r="H46" s="62">
        <v>2</v>
      </c>
      <c r="I46" s="63">
        <v>9</v>
      </c>
      <c r="J46" s="62">
        <v>91</v>
      </c>
      <c r="K46" s="62" t="s">
        <v>59</v>
      </c>
      <c r="L46" s="64">
        <v>8.6999999999999993</v>
      </c>
    </row>
    <row r="47" spans="1:12" ht="14.4" x14ac:dyDescent="0.3">
      <c r="A47" s="23"/>
      <c r="B47" s="15"/>
      <c r="C47" s="11"/>
      <c r="D47" s="7" t="s">
        <v>23</v>
      </c>
      <c r="E47" s="60" t="s">
        <v>45</v>
      </c>
      <c r="F47" s="61">
        <v>30</v>
      </c>
      <c r="G47" s="62">
        <v>2</v>
      </c>
      <c r="H47" s="62">
        <v>1</v>
      </c>
      <c r="I47" s="63">
        <v>13</v>
      </c>
      <c r="J47" s="62">
        <v>63</v>
      </c>
      <c r="K47" s="62" t="s">
        <v>47</v>
      </c>
      <c r="L47" s="64">
        <v>1.8</v>
      </c>
    </row>
    <row r="48" spans="1:12" ht="14.4" x14ac:dyDescent="0.3">
      <c r="A48" s="23"/>
      <c r="B48" s="15"/>
      <c r="C48" s="11"/>
      <c r="D48" s="7"/>
      <c r="E48" s="60" t="s">
        <v>57</v>
      </c>
      <c r="F48" s="61">
        <v>15</v>
      </c>
      <c r="G48" s="62">
        <v>4</v>
      </c>
      <c r="H48" s="62">
        <v>5</v>
      </c>
      <c r="I48" s="63">
        <v>0</v>
      </c>
      <c r="J48" s="62">
        <v>55</v>
      </c>
      <c r="K48" s="62" t="s">
        <v>60</v>
      </c>
      <c r="L48" s="64">
        <v>10.58</v>
      </c>
    </row>
    <row r="49" spans="1:12" ht="14.4" x14ac:dyDescent="0.3">
      <c r="A49" s="23"/>
      <c r="B49" s="15"/>
      <c r="C49" s="11"/>
      <c r="D49" s="7" t="s">
        <v>24</v>
      </c>
      <c r="E49" s="60" t="s">
        <v>58</v>
      </c>
      <c r="F49" s="61">
        <v>150</v>
      </c>
      <c r="G49" s="62">
        <v>0</v>
      </c>
      <c r="H49" s="62">
        <v>0</v>
      </c>
      <c r="I49" s="63">
        <v>0</v>
      </c>
      <c r="J49" s="62">
        <v>47</v>
      </c>
      <c r="K49" s="62" t="s">
        <v>47</v>
      </c>
      <c r="L49" s="64">
        <v>18</v>
      </c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605</v>
      </c>
      <c r="G52" s="19">
        <f>SUM(G44:G51)</f>
        <v>17</v>
      </c>
      <c r="H52" s="19">
        <f>SUM(H44:H51)</f>
        <v>20</v>
      </c>
      <c r="I52" s="19">
        <f>SUM(I44:I51)</f>
        <v>61</v>
      </c>
      <c r="J52" s="19">
        <f>SUM(J44:J51)</f>
        <v>549</v>
      </c>
      <c r="K52" s="25"/>
      <c r="L52" s="19">
        <f>SUM(L44:L51)</f>
        <v>59.43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7" t="s">
        <v>32</v>
      </c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19">
        <f t="shared" si="21"/>
        <v>0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150" t="s">
        <v>4</v>
      </c>
      <c r="D63" s="151"/>
      <c r="E63" s="31"/>
      <c r="F63" s="32">
        <f>F52+F62</f>
        <v>605</v>
      </c>
      <c r="G63" s="32">
        <f t="shared" ref="G63" si="22">G52+G62</f>
        <v>17</v>
      </c>
      <c r="H63" s="32">
        <f t="shared" ref="H63" si="23">H52+H62</f>
        <v>20</v>
      </c>
      <c r="I63" s="32">
        <f t="shared" ref="I63" si="24">I52+I62</f>
        <v>61</v>
      </c>
      <c r="J63" s="32">
        <f t="shared" ref="J63:L63" si="25">J52+J62</f>
        <v>549</v>
      </c>
      <c r="K63" s="32"/>
      <c r="L63" s="32">
        <f t="shared" si="25"/>
        <v>59.43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55" t="s">
        <v>61</v>
      </c>
      <c r="F64" s="102">
        <v>150</v>
      </c>
      <c r="G64" s="103">
        <v>3</v>
      </c>
      <c r="H64" s="103">
        <v>6</v>
      </c>
      <c r="I64" s="104">
        <v>24</v>
      </c>
      <c r="J64" s="103">
        <v>262</v>
      </c>
      <c r="K64" s="66" t="s">
        <v>62</v>
      </c>
      <c r="L64" s="68">
        <v>11.12</v>
      </c>
    </row>
    <row r="65" spans="1:12" ht="14.4" x14ac:dyDescent="0.3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4.4" x14ac:dyDescent="0.3">
      <c r="A66" s="23"/>
      <c r="B66" s="15"/>
      <c r="C66" s="11"/>
      <c r="D66" s="7" t="s">
        <v>21</v>
      </c>
      <c r="E66" s="59" t="s">
        <v>67</v>
      </c>
      <c r="F66" s="105">
        <v>70</v>
      </c>
      <c r="G66" s="106">
        <v>10</v>
      </c>
      <c r="H66" s="106">
        <v>5</v>
      </c>
      <c r="I66" s="107">
        <v>5</v>
      </c>
      <c r="J66" s="106">
        <v>103</v>
      </c>
      <c r="K66" s="69" t="s">
        <v>68</v>
      </c>
      <c r="L66" s="71">
        <v>35</v>
      </c>
    </row>
    <row r="67" spans="1:12" ht="14.4" x14ac:dyDescent="0.3">
      <c r="A67" s="23"/>
      <c r="B67" s="15"/>
      <c r="C67" s="11"/>
      <c r="D67" s="7" t="s">
        <v>22</v>
      </c>
      <c r="E67" s="60" t="s">
        <v>51</v>
      </c>
      <c r="F67" s="72">
        <v>200</v>
      </c>
      <c r="G67" s="108">
        <v>1</v>
      </c>
      <c r="H67" s="108">
        <v>0</v>
      </c>
      <c r="I67" s="109">
        <v>7</v>
      </c>
      <c r="J67" s="108">
        <v>28</v>
      </c>
      <c r="K67" s="73" t="s">
        <v>44</v>
      </c>
      <c r="L67" s="75">
        <v>2.6</v>
      </c>
    </row>
    <row r="68" spans="1:12" ht="14.4" x14ac:dyDescent="0.3">
      <c r="A68" s="23"/>
      <c r="B68" s="15"/>
      <c r="C68" s="11"/>
      <c r="D68" s="7" t="s">
        <v>64</v>
      </c>
      <c r="E68" s="59" t="s">
        <v>65</v>
      </c>
      <c r="F68" s="105">
        <v>50</v>
      </c>
      <c r="G68" s="106">
        <v>3</v>
      </c>
      <c r="H68" s="106">
        <v>4</v>
      </c>
      <c r="I68" s="107">
        <v>4</v>
      </c>
      <c r="J68" s="106">
        <v>65</v>
      </c>
      <c r="K68" s="69" t="s">
        <v>50</v>
      </c>
      <c r="L68" s="71">
        <v>8.16</v>
      </c>
    </row>
    <row r="69" spans="1:12" ht="14.4" x14ac:dyDescent="0.3">
      <c r="A69" s="23"/>
      <c r="B69" s="15"/>
      <c r="C69" s="11"/>
      <c r="D69" s="7" t="s">
        <v>23</v>
      </c>
      <c r="E69" s="60" t="s">
        <v>45</v>
      </c>
      <c r="F69" s="72">
        <v>30</v>
      </c>
      <c r="G69" s="108">
        <v>2</v>
      </c>
      <c r="H69" s="108">
        <v>1</v>
      </c>
      <c r="I69" s="109">
        <v>13</v>
      </c>
      <c r="J69" s="108">
        <v>63</v>
      </c>
      <c r="K69" s="73" t="s">
        <v>47</v>
      </c>
      <c r="L69" s="75">
        <v>1.8</v>
      </c>
    </row>
    <row r="70" spans="1:12" ht="14.4" x14ac:dyDescent="0.3">
      <c r="A70" s="23"/>
      <c r="B70" s="15"/>
      <c r="C70" s="11"/>
      <c r="D70" s="7" t="s">
        <v>63</v>
      </c>
      <c r="E70" s="60" t="s">
        <v>66</v>
      </c>
      <c r="F70" s="72">
        <v>90</v>
      </c>
      <c r="G70" s="108">
        <v>4</v>
      </c>
      <c r="H70" s="108">
        <v>1</v>
      </c>
      <c r="I70" s="109">
        <v>5</v>
      </c>
      <c r="J70" s="108">
        <v>44</v>
      </c>
      <c r="K70" s="73" t="s">
        <v>47</v>
      </c>
      <c r="L70" s="75">
        <v>10</v>
      </c>
    </row>
    <row r="71" spans="1:12" ht="14.4" x14ac:dyDescent="0.3">
      <c r="A71" s="23"/>
      <c r="B71" s="15"/>
      <c r="C71" s="11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SUM(F64:F72)</f>
        <v>590</v>
      </c>
      <c r="G73" s="19">
        <f>SUM(G64:G72)</f>
        <v>23</v>
      </c>
      <c r="H73" s="19">
        <f>SUM(H64:H72)</f>
        <v>17</v>
      </c>
      <c r="I73" s="19">
        <f>SUM(I64:I72)</f>
        <v>58</v>
      </c>
      <c r="J73" s="19">
        <f>SUM(J64:J72)</f>
        <v>565</v>
      </c>
      <c r="K73" s="25"/>
      <c r="L73" s="19">
        <f>SUM(L64:L72)</f>
        <v>68.679999999999993</v>
      </c>
    </row>
    <row r="74" spans="1:12" ht="14.4" x14ac:dyDescent="0.3">
      <c r="A74" s="26">
        <f>A64</f>
        <v>1</v>
      </c>
      <c r="B74" s="13">
        <f>B64</f>
        <v>4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7" t="s">
        <v>30</v>
      </c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7" t="s">
        <v>31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7" t="s">
        <v>32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6">SUM(G74:G82)</f>
        <v>0</v>
      </c>
      <c r="H83" s="19">
        <f t="shared" ref="H83" si="27">SUM(H74:H82)</f>
        <v>0</v>
      </c>
      <c r="I83" s="19">
        <f t="shared" ref="I83" si="28">SUM(I74:I82)</f>
        <v>0</v>
      </c>
      <c r="J83" s="19">
        <f t="shared" ref="J83:L83" si="29">SUM(J74:J82)</f>
        <v>0</v>
      </c>
      <c r="K83" s="25"/>
      <c r="L83" s="19">
        <f t="shared" si="29"/>
        <v>0</v>
      </c>
    </row>
    <row r="84" spans="1:12" ht="15.75" customHeight="1" x14ac:dyDescent="0.25">
      <c r="A84" s="29">
        <f>A64</f>
        <v>1</v>
      </c>
      <c r="B84" s="30">
        <f>B64</f>
        <v>4</v>
      </c>
      <c r="C84" s="150" t="s">
        <v>4</v>
      </c>
      <c r="D84" s="151"/>
      <c r="E84" s="31"/>
      <c r="F84" s="32">
        <f>F73+F83</f>
        <v>590</v>
      </c>
      <c r="G84" s="32">
        <f t="shared" ref="G84" si="30">G73+G83</f>
        <v>23</v>
      </c>
      <c r="H84" s="32">
        <f t="shared" ref="H84" si="31">H73+H83</f>
        <v>17</v>
      </c>
      <c r="I84" s="32">
        <f t="shared" ref="I84" si="32">I73+I83</f>
        <v>58</v>
      </c>
      <c r="J84" s="32">
        <f t="shared" ref="J84:L84" si="33">J73+J83</f>
        <v>565</v>
      </c>
      <c r="K84" s="32"/>
      <c r="L84" s="32">
        <f t="shared" si="33"/>
        <v>68.679999999999993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49" t="s">
        <v>69</v>
      </c>
      <c r="F85" s="50">
        <v>200</v>
      </c>
      <c r="G85" s="51">
        <v>13</v>
      </c>
      <c r="H85" s="51">
        <v>10</v>
      </c>
      <c r="I85" s="90">
        <v>19</v>
      </c>
      <c r="J85" s="51">
        <v>208</v>
      </c>
      <c r="K85" s="52" t="s">
        <v>70</v>
      </c>
      <c r="L85" s="89">
        <v>20.64</v>
      </c>
    </row>
    <row r="86" spans="1:12" ht="14.4" x14ac:dyDescent="0.3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7" t="s">
        <v>22</v>
      </c>
      <c r="E87" s="53" t="s">
        <v>71</v>
      </c>
      <c r="F87" s="92">
        <v>200</v>
      </c>
      <c r="G87" s="93">
        <v>1</v>
      </c>
      <c r="H87" s="93">
        <v>0</v>
      </c>
      <c r="I87" s="94">
        <v>7</v>
      </c>
      <c r="J87" s="93">
        <v>27</v>
      </c>
      <c r="K87" s="95" t="s">
        <v>74</v>
      </c>
      <c r="L87" s="96">
        <v>0.54</v>
      </c>
    </row>
    <row r="88" spans="1:12" ht="14.4" x14ac:dyDescent="0.3">
      <c r="A88" s="23"/>
      <c r="B88" s="15"/>
      <c r="C88" s="11"/>
      <c r="D88" s="7" t="s">
        <v>23</v>
      </c>
      <c r="E88" s="53" t="s">
        <v>45</v>
      </c>
      <c r="F88" s="92">
        <v>30</v>
      </c>
      <c r="G88" s="93">
        <v>1</v>
      </c>
      <c r="H88" s="93">
        <v>9</v>
      </c>
      <c r="I88" s="94">
        <v>1</v>
      </c>
      <c r="J88" s="93">
        <v>75</v>
      </c>
      <c r="K88" s="95" t="s">
        <v>47</v>
      </c>
      <c r="L88" s="96">
        <v>1.8</v>
      </c>
    </row>
    <row r="89" spans="1:12" ht="14.4" x14ac:dyDescent="0.3">
      <c r="A89" s="23"/>
      <c r="B89" s="15"/>
      <c r="C89" s="11"/>
      <c r="D89" s="7"/>
      <c r="E89" s="53" t="s">
        <v>72</v>
      </c>
      <c r="F89" s="92">
        <v>10</v>
      </c>
      <c r="G89" s="93">
        <v>4</v>
      </c>
      <c r="H89" s="93">
        <v>2</v>
      </c>
      <c r="I89" s="94">
        <v>5</v>
      </c>
      <c r="J89" s="93">
        <v>44</v>
      </c>
      <c r="K89" s="95" t="s">
        <v>47</v>
      </c>
      <c r="L89" s="96">
        <v>12.4</v>
      </c>
    </row>
    <row r="90" spans="1:12" ht="15" thickBot="1" x14ac:dyDescent="0.35">
      <c r="A90" s="23"/>
      <c r="B90" s="15"/>
      <c r="C90" s="11"/>
      <c r="D90" s="7" t="s">
        <v>24</v>
      </c>
      <c r="E90" s="91" t="s">
        <v>73</v>
      </c>
      <c r="F90" s="97">
        <v>100</v>
      </c>
      <c r="G90" s="98">
        <v>2</v>
      </c>
      <c r="H90" s="98">
        <v>1</v>
      </c>
      <c r="I90" s="99">
        <v>21</v>
      </c>
      <c r="J90" s="98">
        <v>96</v>
      </c>
      <c r="K90" s="100" t="s">
        <v>47</v>
      </c>
      <c r="L90" s="101">
        <v>10</v>
      </c>
    </row>
    <row r="91" spans="1:12" ht="14.4" x14ac:dyDescent="0.3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SUM(F85:F92)</f>
        <v>540</v>
      </c>
      <c r="G93" s="19">
        <f t="shared" ref="G93" si="34">SUM(G85:G92)</f>
        <v>21</v>
      </c>
      <c r="H93" s="19">
        <f t="shared" ref="H93" si="35">SUM(H85:H92)</f>
        <v>22</v>
      </c>
      <c r="I93" s="19">
        <f t="shared" ref="I93" si="36">SUM(I85:I92)</f>
        <v>53</v>
      </c>
      <c r="J93" s="19">
        <f t="shared" ref="J93:L93" si="37">SUM(J85:J92)</f>
        <v>450</v>
      </c>
      <c r="K93" s="25"/>
      <c r="L93" s="19">
        <f t="shared" si="37"/>
        <v>45.38</v>
      </c>
    </row>
    <row r="94" spans="1:12" ht="14.4" x14ac:dyDescent="0.3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29</v>
      </c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7" t="s">
        <v>30</v>
      </c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5"/>
      <c r="C99" s="11"/>
      <c r="D99" s="7" t="s">
        <v>31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32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x14ac:dyDescent="0.3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8">SUM(G94:G102)</f>
        <v>0</v>
      </c>
      <c r="H103" s="19">
        <f t="shared" ref="H103" si="39">SUM(H94:H102)</f>
        <v>0</v>
      </c>
      <c r="I103" s="19">
        <f t="shared" ref="I103" si="40">SUM(I94:I102)</f>
        <v>0</v>
      </c>
      <c r="J103" s="19">
        <f t="shared" ref="J103:L103" si="41">SUM(J94:J102)</f>
        <v>0</v>
      </c>
      <c r="K103" s="25"/>
      <c r="L103" s="19">
        <f t="shared" si="41"/>
        <v>0</v>
      </c>
    </row>
    <row r="104" spans="1:12" ht="15.75" customHeight="1" x14ac:dyDescent="0.25">
      <c r="A104" s="29">
        <f>A85</f>
        <v>1</v>
      </c>
      <c r="B104" s="30">
        <f>B85</f>
        <v>5</v>
      </c>
      <c r="C104" s="150" t="s">
        <v>4</v>
      </c>
      <c r="D104" s="151"/>
      <c r="E104" s="31"/>
      <c r="F104" s="32">
        <f>F93+F103</f>
        <v>540</v>
      </c>
      <c r="G104" s="32">
        <f t="shared" ref="G104" si="42">G93+G103</f>
        <v>21</v>
      </c>
      <c r="H104" s="32">
        <f t="shared" ref="H104" si="43">H93+H103</f>
        <v>22</v>
      </c>
      <c r="I104" s="32">
        <f t="shared" ref="I104" si="44">I93+I103</f>
        <v>53</v>
      </c>
      <c r="J104" s="32">
        <f t="shared" ref="J104:L104" si="45">J93+J103</f>
        <v>450</v>
      </c>
      <c r="K104" s="32"/>
      <c r="L104" s="32">
        <f t="shared" si="45"/>
        <v>45.38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110" t="s">
        <v>75</v>
      </c>
      <c r="F105" s="111">
        <v>200</v>
      </c>
      <c r="G105" s="113">
        <v>27</v>
      </c>
      <c r="H105" s="113">
        <v>8</v>
      </c>
      <c r="I105" s="114">
        <v>35</v>
      </c>
      <c r="J105" s="113">
        <v>318</v>
      </c>
      <c r="K105" s="115" t="s">
        <v>76</v>
      </c>
      <c r="L105" s="112">
        <v>63.22</v>
      </c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7" t="s">
        <v>22</v>
      </c>
      <c r="E107" s="116" t="s">
        <v>77</v>
      </c>
      <c r="F107" s="117">
        <v>200</v>
      </c>
      <c r="G107" s="119">
        <v>1</v>
      </c>
      <c r="H107" s="119">
        <v>0</v>
      </c>
      <c r="I107" s="120">
        <v>7</v>
      </c>
      <c r="J107" s="119">
        <v>27</v>
      </c>
      <c r="K107" s="121" t="s">
        <v>79</v>
      </c>
      <c r="L107" s="118">
        <v>4.05</v>
      </c>
    </row>
    <row r="108" spans="1:12" ht="15" thickBot="1" x14ac:dyDescent="0.35">
      <c r="A108" s="23"/>
      <c r="B108" s="15"/>
      <c r="C108" s="11"/>
      <c r="D108" s="7" t="s">
        <v>23</v>
      </c>
      <c r="E108" s="116" t="s">
        <v>45</v>
      </c>
      <c r="F108" s="117">
        <v>30</v>
      </c>
      <c r="G108" s="119">
        <v>2</v>
      </c>
      <c r="H108" s="119">
        <v>1</v>
      </c>
      <c r="I108" s="120">
        <v>14</v>
      </c>
      <c r="J108" s="119">
        <v>63</v>
      </c>
      <c r="K108" s="121" t="s">
        <v>47</v>
      </c>
      <c r="L108" s="118">
        <v>1.8</v>
      </c>
    </row>
    <row r="109" spans="1:12" ht="14.4" x14ac:dyDescent="0.3">
      <c r="A109" s="23"/>
      <c r="B109" s="15"/>
      <c r="C109" s="11"/>
      <c r="D109" s="7" t="s">
        <v>24</v>
      </c>
      <c r="E109" s="110" t="s">
        <v>78</v>
      </c>
      <c r="F109" s="111">
        <v>250</v>
      </c>
      <c r="G109" s="113">
        <v>2</v>
      </c>
      <c r="H109" s="113">
        <v>1</v>
      </c>
      <c r="I109" s="114">
        <v>21</v>
      </c>
      <c r="J109" s="113">
        <v>96</v>
      </c>
      <c r="K109" s="115" t="s">
        <v>47</v>
      </c>
      <c r="L109" s="112">
        <v>25</v>
      </c>
    </row>
    <row r="110" spans="1:12" ht="14.4" x14ac:dyDescent="0.3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SUM(F105:F111)</f>
        <v>680</v>
      </c>
      <c r="G112" s="19">
        <f t="shared" ref="G112:J112" si="46">SUM(G105:G111)</f>
        <v>32</v>
      </c>
      <c r="H112" s="19">
        <f t="shared" si="46"/>
        <v>10</v>
      </c>
      <c r="I112" s="19">
        <f t="shared" si="46"/>
        <v>77</v>
      </c>
      <c r="J112" s="19">
        <f t="shared" si="46"/>
        <v>504</v>
      </c>
      <c r="K112" s="25"/>
      <c r="L112" s="19">
        <f t="shared" ref="L112" si="47">SUM(L105:L111)</f>
        <v>94.07</v>
      </c>
    </row>
    <row r="113" spans="1:12" ht="14.4" x14ac:dyDescent="0.3">
      <c r="A113" s="26">
        <f>A105</f>
        <v>2</v>
      </c>
      <c r="B113" s="13">
        <f>B105</f>
        <v>1</v>
      </c>
      <c r="C113" s="10" t="s">
        <v>25</v>
      </c>
      <c r="D113" s="7" t="s">
        <v>26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27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28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7" t="s">
        <v>29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7" t="s">
        <v>30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7" t="s">
        <v>31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3"/>
      <c r="B119" s="15"/>
      <c r="C119" s="11"/>
      <c r="D119" s="7" t="s">
        <v>32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3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8">SUM(G113:G121)</f>
        <v>0</v>
      </c>
      <c r="H122" s="19">
        <f t="shared" si="48"/>
        <v>0</v>
      </c>
      <c r="I122" s="19">
        <f t="shared" si="48"/>
        <v>0</v>
      </c>
      <c r="J122" s="19">
        <f t="shared" si="48"/>
        <v>0</v>
      </c>
      <c r="K122" s="25"/>
      <c r="L122" s="19">
        <f t="shared" ref="L122" si="49">SUM(L113:L121)</f>
        <v>0</v>
      </c>
    </row>
    <row r="123" spans="1:12" ht="14.4" x14ac:dyDescent="0.25">
      <c r="A123" s="29">
        <f>A105</f>
        <v>2</v>
      </c>
      <c r="B123" s="30">
        <f>B105</f>
        <v>1</v>
      </c>
      <c r="C123" s="150" t="s">
        <v>4</v>
      </c>
      <c r="D123" s="151"/>
      <c r="E123" s="31"/>
      <c r="F123" s="32">
        <f>F112+F122</f>
        <v>680</v>
      </c>
      <c r="G123" s="32">
        <f t="shared" ref="G123" si="50">G112+G122</f>
        <v>32</v>
      </c>
      <c r="H123" s="32">
        <f t="shared" ref="H123" si="51">H112+H122</f>
        <v>10</v>
      </c>
      <c r="I123" s="32">
        <f t="shared" ref="I123" si="52">I112+I122</f>
        <v>77</v>
      </c>
      <c r="J123" s="32">
        <f t="shared" ref="J123:L123" si="53">J112+J122</f>
        <v>504</v>
      </c>
      <c r="K123" s="32"/>
      <c r="L123" s="32">
        <f t="shared" si="53"/>
        <v>94.07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" t="s">
        <v>21</v>
      </c>
      <c r="E124" s="122" t="s">
        <v>80</v>
      </c>
      <c r="F124" s="123">
        <v>200</v>
      </c>
      <c r="G124" s="125">
        <v>9</v>
      </c>
      <c r="H124" s="125">
        <v>12</v>
      </c>
      <c r="I124" s="126">
        <v>39</v>
      </c>
      <c r="J124" s="125">
        <v>293</v>
      </c>
      <c r="K124" s="125" t="s">
        <v>81</v>
      </c>
      <c r="L124" s="124">
        <v>20.350000000000001</v>
      </c>
    </row>
    <row r="125" spans="1:12" ht="15" thickBot="1" x14ac:dyDescent="0.3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7" t="s">
        <v>22</v>
      </c>
      <c r="E126" s="127" t="s">
        <v>82</v>
      </c>
      <c r="F126" s="128">
        <v>200</v>
      </c>
      <c r="G126" s="129">
        <v>4</v>
      </c>
      <c r="H126" s="129">
        <v>4</v>
      </c>
      <c r="I126" s="130">
        <v>11</v>
      </c>
      <c r="J126" s="129">
        <v>91</v>
      </c>
      <c r="K126" s="131" t="s">
        <v>81</v>
      </c>
      <c r="L126" s="132">
        <v>8.6999999999999993</v>
      </c>
    </row>
    <row r="127" spans="1:12" ht="14.4" x14ac:dyDescent="0.3">
      <c r="A127" s="14"/>
      <c r="B127" s="15"/>
      <c r="C127" s="11"/>
      <c r="D127" s="7" t="s">
        <v>23</v>
      </c>
      <c r="E127" s="127" t="s">
        <v>45</v>
      </c>
      <c r="F127" s="128">
        <v>30</v>
      </c>
      <c r="G127" s="129">
        <v>2</v>
      </c>
      <c r="H127" s="129">
        <v>1</v>
      </c>
      <c r="I127" s="130">
        <v>13</v>
      </c>
      <c r="J127" s="129">
        <v>63</v>
      </c>
      <c r="K127" s="129" t="s">
        <v>83</v>
      </c>
      <c r="L127" s="132">
        <v>1.8</v>
      </c>
    </row>
    <row r="128" spans="1:12" ht="14.4" x14ac:dyDescent="0.3">
      <c r="A128" s="14"/>
      <c r="B128" s="15"/>
      <c r="C128" s="11"/>
      <c r="D128" s="7" t="s">
        <v>24</v>
      </c>
      <c r="E128" s="127" t="s">
        <v>58</v>
      </c>
      <c r="F128" s="128">
        <v>150</v>
      </c>
      <c r="G128" s="41">
        <v>0</v>
      </c>
      <c r="H128" s="41">
        <v>0</v>
      </c>
      <c r="I128" s="41">
        <v>0</v>
      </c>
      <c r="J128" s="41">
        <v>47</v>
      </c>
      <c r="K128" s="42" t="s">
        <v>47</v>
      </c>
      <c r="L128" s="132">
        <v>18</v>
      </c>
    </row>
    <row r="129" spans="1:12" ht="14.4" x14ac:dyDescent="0.3">
      <c r="A129" s="14"/>
      <c r="B129" s="15"/>
      <c r="C129" s="11"/>
      <c r="D129" s="6"/>
      <c r="E129" s="127" t="s">
        <v>57</v>
      </c>
      <c r="F129" s="41">
        <v>15</v>
      </c>
      <c r="G129" s="129">
        <v>4</v>
      </c>
      <c r="H129" s="129">
        <v>5</v>
      </c>
      <c r="I129" s="130">
        <v>0</v>
      </c>
      <c r="J129" s="41">
        <v>55</v>
      </c>
      <c r="K129" s="129" t="s">
        <v>60</v>
      </c>
      <c r="L129" s="132">
        <v>10.58</v>
      </c>
    </row>
    <row r="130" spans="1:12" ht="14.4" x14ac:dyDescent="0.3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6"/>
      <c r="B131" s="17"/>
      <c r="C131" s="8"/>
      <c r="D131" s="18" t="s">
        <v>33</v>
      </c>
      <c r="E131" s="9"/>
      <c r="F131" s="19">
        <f>SUM(F124:F130)</f>
        <v>595</v>
      </c>
      <c r="G131" s="19">
        <f t="shared" ref="G131:J131" si="54">SUM(G124:G130)</f>
        <v>19</v>
      </c>
      <c r="H131" s="19">
        <f t="shared" si="54"/>
        <v>22</v>
      </c>
      <c r="I131" s="19">
        <f t="shared" si="54"/>
        <v>63</v>
      </c>
      <c r="J131" s="19">
        <f t="shared" si="54"/>
        <v>549</v>
      </c>
      <c r="K131" s="25"/>
      <c r="L131" s="19">
        <f t="shared" ref="L131" si="55">SUM(L124:L130)</f>
        <v>59.43</v>
      </c>
    </row>
    <row r="132" spans="1:12" ht="14.4" x14ac:dyDescent="0.3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27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28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7" t="s">
        <v>29</v>
      </c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7" t="s">
        <v>30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4"/>
      <c r="B137" s="15"/>
      <c r="C137" s="11"/>
      <c r="D137" s="7" t="s">
        <v>31</v>
      </c>
      <c r="E137" s="40"/>
      <c r="F137" s="41"/>
      <c r="G137" s="41"/>
      <c r="H137" s="41"/>
      <c r="I137" s="41"/>
      <c r="J137" s="41"/>
      <c r="K137" s="42"/>
      <c r="L137" s="41"/>
    </row>
    <row r="138" spans="1:12" ht="14.4" x14ac:dyDescent="0.3">
      <c r="A138" s="14"/>
      <c r="B138" s="15"/>
      <c r="C138" s="11"/>
      <c r="D138" s="7" t="s">
        <v>32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14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4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56">SUM(G132:G140)</f>
        <v>0</v>
      </c>
      <c r="H141" s="19">
        <f t="shared" si="56"/>
        <v>0</v>
      </c>
      <c r="I141" s="19">
        <f t="shared" si="56"/>
        <v>0</v>
      </c>
      <c r="J141" s="19">
        <f t="shared" si="56"/>
        <v>0</v>
      </c>
      <c r="K141" s="25"/>
      <c r="L141" s="19">
        <f t="shared" ref="L141" si="57">SUM(L132:L140)</f>
        <v>0</v>
      </c>
    </row>
    <row r="142" spans="1:12" ht="15" thickBot="1" x14ac:dyDescent="0.3">
      <c r="A142" s="33">
        <f>A124</f>
        <v>2</v>
      </c>
      <c r="B142" s="33">
        <f>B124</f>
        <v>2</v>
      </c>
      <c r="C142" s="150" t="s">
        <v>4</v>
      </c>
      <c r="D142" s="151"/>
      <c r="E142" s="31"/>
      <c r="F142" s="32">
        <f>F131+F141</f>
        <v>595</v>
      </c>
      <c r="G142" s="32">
        <f t="shared" ref="G142" si="58">G131+G141</f>
        <v>19</v>
      </c>
      <c r="H142" s="32">
        <f t="shared" ref="H142" si="59">H131+H141</f>
        <v>22</v>
      </c>
      <c r="I142" s="32">
        <f t="shared" ref="I142" si="60">I131+I141</f>
        <v>63</v>
      </c>
      <c r="J142" s="32">
        <f t="shared" ref="J142:L142" si="61">J131+J141</f>
        <v>549</v>
      </c>
      <c r="K142" s="32"/>
      <c r="L142" s="32">
        <f t="shared" si="61"/>
        <v>59.43</v>
      </c>
    </row>
    <row r="143" spans="1:12" ht="14.4" x14ac:dyDescent="0.3">
      <c r="A143" s="20">
        <v>2</v>
      </c>
      <c r="B143" s="21">
        <v>3</v>
      </c>
      <c r="C143" s="22" t="s">
        <v>20</v>
      </c>
      <c r="D143" s="5" t="s">
        <v>21</v>
      </c>
      <c r="E143" s="122" t="s">
        <v>84</v>
      </c>
      <c r="F143" s="133">
        <v>200</v>
      </c>
      <c r="G143" s="131">
        <v>23</v>
      </c>
      <c r="H143" s="131">
        <v>19</v>
      </c>
      <c r="I143" s="134">
        <v>14</v>
      </c>
      <c r="J143" s="39">
        <v>321</v>
      </c>
      <c r="K143" s="131" t="s">
        <v>85</v>
      </c>
      <c r="L143" s="135">
        <v>76.98</v>
      </c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7" t="s">
        <v>22</v>
      </c>
      <c r="E145" s="127" t="s">
        <v>90</v>
      </c>
      <c r="F145" s="128">
        <v>200</v>
      </c>
      <c r="G145" s="129">
        <v>4</v>
      </c>
      <c r="H145" s="129">
        <v>4</v>
      </c>
      <c r="I145" s="130">
        <v>28</v>
      </c>
      <c r="J145" s="129">
        <v>27</v>
      </c>
      <c r="K145" s="129" t="s">
        <v>44</v>
      </c>
      <c r="L145" s="132">
        <v>4.05</v>
      </c>
    </row>
    <row r="146" spans="1:12" ht="15.75" customHeight="1" x14ac:dyDescent="0.3">
      <c r="A146" s="23"/>
      <c r="B146" s="15"/>
      <c r="C146" s="11"/>
      <c r="D146" s="7" t="s">
        <v>23</v>
      </c>
      <c r="E146" s="127" t="s">
        <v>45</v>
      </c>
      <c r="F146" s="128">
        <v>30</v>
      </c>
      <c r="G146" s="129">
        <v>2</v>
      </c>
      <c r="H146" s="129">
        <v>1</v>
      </c>
      <c r="I146" s="130">
        <v>13</v>
      </c>
      <c r="J146" s="129">
        <v>13</v>
      </c>
      <c r="K146" s="129" t="s">
        <v>47</v>
      </c>
      <c r="L146" s="132">
        <v>1.8</v>
      </c>
    </row>
    <row r="147" spans="1:12" ht="14.4" x14ac:dyDescent="0.3">
      <c r="A147" s="23"/>
      <c r="B147" s="15"/>
      <c r="C147" s="11"/>
      <c r="D147" s="7" t="s">
        <v>24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6" t="s">
        <v>86</v>
      </c>
      <c r="E148" s="127" t="s">
        <v>88</v>
      </c>
      <c r="F148" s="128">
        <v>30</v>
      </c>
      <c r="G148" s="129">
        <v>1</v>
      </c>
      <c r="H148" s="129">
        <v>5</v>
      </c>
      <c r="I148" s="130">
        <v>7</v>
      </c>
      <c r="J148" s="41"/>
      <c r="K148" s="42" t="s">
        <v>47</v>
      </c>
      <c r="L148" s="132">
        <v>4.05</v>
      </c>
    </row>
    <row r="149" spans="1:12" ht="14.4" x14ac:dyDescent="0.3">
      <c r="A149" s="23"/>
      <c r="B149" s="15"/>
      <c r="C149" s="11"/>
      <c r="D149" s="6" t="s">
        <v>87</v>
      </c>
      <c r="E149" s="127" t="s">
        <v>89</v>
      </c>
      <c r="F149" s="128">
        <v>90</v>
      </c>
      <c r="G149" s="129">
        <v>4</v>
      </c>
      <c r="H149" s="129">
        <v>2</v>
      </c>
      <c r="I149" s="130">
        <v>5</v>
      </c>
      <c r="J149" s="41"/>
      <c r="K149" s="42" t="s">
        <v>47</v>
      </c>
      <c r="L149" s="132">
        <v>12.4</v>
      </c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SUM(F143:F149)</f>
        <v>550</v>
      </c>
      <c r="G150" s="19">
        <f t="shared" ref="G150:J150" si="62">SUM(G143:G149)</f>
        <v>34</v>
      </c>
      <c r="H150" s="19">
        <f t="shared" si="62"/>
        <v>31</v>
      </c>
      <c r="I150" s="19">
        <f t="shared" si="62"/>
        <v>67</v>
      </c>
      <c r="J150" s="19">
        <f t="shared" si="62"/>
        <v>361</v>
      </c>
      <c r="K150" s="25"/>
      <c r="L150" s="19">
        <f t="shared" ref="L150" si="63">SUM(L143:L149)</f>
        <v>99.28</v>
      </c>
    </row>
    <row r="151" spans="1:12" ht="14.4" x14ac:dyDescent="0.3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27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28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7" t="s">
        <v>29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7" t="s">
        <v>30</v>
      </c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3"/>
      <c r="B156" s="15"/>
      <c r="C156" s="11"/>
      <c r="D156" s="7" t="s">
        <v>31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7" t="s">
        <v>32</v>
      </c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64">SUM(G151:G159)</f>
        <v>0</v>
      </c>
      <c r="H160" s="19">
        <f t="shared" si="64"/>
        <v>0</v>
      </c>
      <c r="I160" s="19">
        <f t="shared" si="64"/>
        <v>0</v>
      </c>
      <c r="J160" s="19">
        <f t="shared" si="64"/>
        <v>0</v>
      </c>
      <c r="K160" s="25"/>
      <c r="L160" s="19">
        <f t="shared" ref="L160" si="65">SUM(L151:L159)</f>
        <v>0</v>
      </c>
    </row>
    <row r="161" spans="1:12" ht="15" thickBot="1" x14ac:dyDescent="0.3">
      <c r="A161" s="29">
        <f>A143</f>
        <v>2</v>
      </c>
      <c r="B161" s="30">
        <f>B143</f>
        <v>3</v>
      </c>
      <c r="C161" s="150" t="s">
        <v>4</v>
      </c>
      <c r="D161" s="151"/>
      <c r="E161" s="31"/>
      <c r="F161" s="32">
        <f>F150+F160</f>
        <v>550</v>
      </c>
      <c r="G161" s="32">
        <f t="shared" ref="G161" si="66">G150+G160</f>
        <v>34</v>
      </c>
      <c r="H161" s="32">
        <f t="shared" ref="H161" si="67">H150+H160</f>
        <v>31</v>
      </c>
      <c r="I161" s="32">
        <f t="shared" ref="I161" si="68">I150+I160</f>
        <v>67</v>
      </c>
      <c r="J161" s="32">
        <f t="shared" ref="J161:L161" si="69">J150+J160</f>
        <v>361</v>
      </c>
      <c r="K161" s="32"/>
      <c r="L161" s="32">
        <f t="shared" si="69"/>
        <v>99.28</v>
      </c>
    </row>
    <row r="162" spans="1:12" ht="14.4" x14ac:dyDescent="0.3">
      <c r="A162" s="20">
        <v>2</v>
      </c>
      <c r="B162" s="21">
        <v>4</v>
      </c>
      <c r="C162" s="22" t="s">
        <v>20</v>
      </c>
      <c r="D162" s="5" t="s">
        <v>21</v>
      </c>
      <c r="E162" s="49" t="s">
        <v>91</v>
      </c>
      <c r="F162" s="50">
        <v>200</v>
      </c>
      <c r="G162" s="81">
        <v>23</v>
      </c>
      <c r="H162" s="81">
        <v>20</v>
      </c>
      <c r="I162" s="136">
        <v>14</v>
      </c>
      <c r="J162" s="81">
        <v>321</v>
      </c>
      <c r="K162" s="82" t="s">
        <v>43</v>
      </c>
      <c r="L162" s="137">
        <v>30.22</v>
      </c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7" t="s">
        <v>22</v>
      </c>
      <c r="E164" s="53" t="s">
        <v>92</v>
      </c>
      <c r="F164" s="54">
        <v>200</v>
      </c>
      <c r="G164" s="41">
        <v>1</v>
      </c>
      <c r="H164" s="41">
        <v>0</v>
      </c>
      <c r="I164" s="41">
        <v>7</v>
      </c>
      <c r="J164" s="85">
        <v>32</v>
      </c>
      <c r="K164" s="83" t="s">
        <v>44</v>
      </c>
      <c r="L164" s="87">
        <v>11.53</v>
      </c>
    </row>
    <row r="165" spans="1:12" ht="14.4" x14ac:dyDescent="0.3">
      <c r="A165" s="23"/>
      <c r="B165" s="15"/>
      <c r="C165" s="11"/>
      <c r="D165" s="7" t="s">
        <v>23</v>
      </c>
      <c r="E165" s="53" t="s">
        <v>45</v>
      </c>
      <c r="F165" s="54">
        <v>30</v>
      </c>
      <c r="G165" s="41">
        <v>2</v>
      </c>
      <c r="H165" s="41">
        <v>1</v>
      </c>
      <c r="I165" s="41">
        <v>14</v>
      </c>
      <c r="J165" s="85">
        <v>73</v>
      </c>
      <c r="K165" s="83" t="s">
        <v>47</v>
      </c>
      <c r="L165" s="87">
        <v>1.8</v>
      </c>
    </row>
    <row r="166" spans="1:12" ht="14.4" x14ac:dyDescent="0.3">
      <c r="A166" s="23"/>
      <c r="B166" s="15"/>
      <c r="C166" s="11"/>
      <c r="D166" s="7" t="s">
        <v>24</v>
      </c>
      <c r="E166" s="53" t="s">
        <v>93</v>
      </c>
      <c r="F166" s="54">
        <v>100</v>
      </c>
      <c r="G166" s="41">
        <v>2</v>
      </c>
      <c r="H166" s="41">
        <v>0</v>
      </c>
      <c r="I166" s="41">
        <v>8</v>
      </c>
      <c r="J166" s="85">
        <v>40</v>
      </c>
      <c r="K166" s="83" t="s">
        <v>47</v>
      </c>
      <c r="L166" s="87">
        <v>21</v>
      </c>
    </row>
    <row r="167" spans="1:12" ht="14.4" x14ac:dyDescent="0.3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530</v>
      </c>
      <c r="G169" s="19">
        <f t="shared" ref="G169:J169" si="70">SUM(G162:G168)</f>
        <v>28</v>
      </c>
      <c r="H169" s="19">
        <f t="shared" si="70"/>
        <v>21</v>
      </c>
      <c r="I169" s="19">
        <f t="shared" si="70"/>
        <v>43</v>
      </c>
      <c r="J169" s="19">
        <f t="shared" si="70"/>
        <v>466</v>
      </c>
      <c r="K169" s="25"/>
      <c r="L169" s="19">
        <f t="shared" ref="L169" si="71">SUM(L162:L168)</f>
        <v>64.55</v>
      </c>
    </row>
    <row r="170" spans="1:12" ht="14.4" x14ac:dyDescent="0.3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27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28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7" t="s">
        <v>29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7" t="s">
        <v>30</v>
      </c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3"/>
      <c r="B175" s="15"/>
      <c r="C175" s="11"/>
      <c r="D175" s="7" t="s">
        <v>31</v>
      </c>
      <c r="E175" s="40"/>
      <c r="F175" s="41"/>
      <c r="G175" s="41"/>
      <c r="H175" s="41"/>
      <c r="I175" s="41"/>
      <c r="J175" s="41"/>
      <c r="K175" s="42"/>
      <c r="L175" s="41"/>
    </row>
    <row r="176" spans="1:12" ht="14.4" x14ac:dyDescent="0.3">
      <c r="A176" s="23"/>
      <c r="B176" s="15"/>
      <c r="C176" s="11"/>
      <c r="D176" s="7" t="s">
        <v>32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72">SUM(G170:G178)</f>
        <v>0</v>
      </c>
      <c r="H179" s="19">
        <f t="shared" si="72"/>
        <v>0</v>
      </c>
      <c r="I179" s="19">
        <f t="shared" si="72"/>
        <v>0</v>
      </c>
      <c r="J179" s="19">
        <f t="shared" si="72"/>
        <v>0</v>
      </c>
      <c r="K179" s="25"/>
      <c r="L179" s="19">
        <f t="shared" ref="L179" si="73">SUM(L170:L178)</f>
        <v>0</v>
      </c>
    </row>
    <row r="180" spans="1:12" ht="15" thickBot="1" x14ac:dyDescent="0.3">
      <c r="A180" s="29">
        <f>A162</f>
        <v>2</v>
      </c>
      <c r="B180" s="30">
        <f>B162</f>
        <v>4</v>
      </c>
      <c r="C180" s="150" t="s">
        <v>4</v>
      </c>
      <c r="D180" s="151"/>
      <c r="E180" s="31"/>
      <c r="F180" s="32">
        <f>F169+F179</f>
        <v>530</v>
      </c>
      <c r="G180" s="32">
        <f t="shared" ref="G180" si="74">G169+G179</f>
        <v>28</v>
      </c>
      <c r="H180" s="32">
        <f t="shared" ref="H180" si="75">H169+H179</f>
        <v>21</v>
      </c>
      <c r="I180" s="32">
        <f t="shared" ref="I180" si="76">I169+I179</f>
        <v>43</v>
      </c>
      <c r="J180" s="32">
        <f t="shared" ref="J180:L180" si="77">J169+J179</f>
        <v>466</v>
      </c>
      <c r="K180" s="32"/>
      <c r="L180" s="32">
        <f t="shared" si="77"/>
        <v>64.55</v>
      </c>
    </row>
    <row r="181" spans="1:12" ht="14.4" x14ac:dyDescent="0.3">
      <c r="A181" s="20">
        <v>2</v>
      </c>
      <c r="B181" s="21">
        <v>5</v>
      </c>
      <c r="C181" s="22" t="s">
        <v>20</v>
      </c>
      <c r="D181" s="5" t="s">
        <v>21</v>
      </c>
      <c r="E181" s="110" t="s">
        <v>94</v>
      </c>
      <c r="F181" s="138">
        <v>150</v>
      </c>
      <c r="G181" s="139">
        <v>8</v>
      </c>
      <c r="H181" s="139">
        <v>7</v>
      </c>
      <c r="I181" s="140">
        <v>31</v>
      </c>
      <c r="J181" s="139">
        <v>216</v>
      </c>
      <c r="K181" s="66" t="s">
        <v>95</v>
      </c>
      <c r="L181" s="141">
        <v>17.38</v>
      </c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22</v>
      </c>
      <c r="E183" s="116" t="s">
        <v>96</v>
      </c>
      <c r="F183" s="142">
        <v>200</v>
      </c>
      <c r="G183" s="143">
        <v>4</v>
      </c>
      <c r="H183" s="143">
        <v>4</v>
      </c>
      <c r="I183" s="144">
        <v>11</v>
      </c>
      <c r="J183" s="143">
        <v>91</v>
      </c>
      <c r="K183" s="69" t="s">
        <v>60</v>
      </c>
      <c r="L183" s="145">
        <v>8.6999999999999993</v>
      </c>
    </row>
    <row r="184" spans="1:12" ht="14.4" x14ac:dyDescent="0.3">
      <c r="A184" s="23"/>
      <c r="B184" s="15"/>
      <c r="C184" s="11"/>
      <c r="D184" s="7" t="s">
        <v>23</v>
      </c>
      <c r="E184" s="116" t="s">
        <v>45</v>
      </c>
      <c r="F184" s="142">
        <v>30</v>
      </c>
      <c r="G184" s="143">
        <v>2</v>
      </c>
      <c r="H184" s="143">
        <v>1</v>
      </c>
      <c r="I184" s="144">
        <v>13</v>
      </c>
      <c r="J184" s="143">
        <v>63</v>
      </c>
      <c r="K184" s="69" t="s">
        <v>47</v>
      </c>
      <c r="L184" s="145">
        <v>1.8</v>
      </c>
    </row>
    <row r="185" spans="1:12" ht="14.4" x14ac:dyDescent="0.3">
      <c r="A185" s="23"/>
      <c r="B185" s="15"/>
      <c r="C185" s="11"/>
      <c r="D185" s="7" t="s">
        <v>24</v>
      </c>
      <c r="E185" s="60" t="s">
        <v>78</v>
      </c>
      <c r="F185" s="146">
        <v>130</v>
      </c>
      <c r="G185" s="147">
        <v>2</v>
      </c>
      <c r="H185" s="147">
        <v>1</v>
      </c>
      <c r="I185" s="148">
        <v>21</v>
      </c>
      <c r="J185" s="147">
        <v>96</v>
      </c>
      <c r="K185" s="73" t="s">
        <v>47</v>
      </c>
      <c r="L185" s="149">
        <v>23</v>
      </c>
    </row>
    <row r="186" spans="1:12" ht="14.4" x14ac:dyDescent="0.3">
      <c r="A186" s="23"/>
      <c r="B186" s="15"/>
      <c r="C186" s="11"/>
      <c r="D186" s="6"/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5.75" customHeight="1" x14ac:dyDescent="0.3">
      <c r="A188" s="24"/>
      <c r="B188" s="17"/>
      <c r="C188" s="8"/>
      <c r="D188" s="18" t="s">
        <v>33</v>
      </c>
      <c r="E188" s="9"/>
      <c r="F188" s="19">
        <f>SUM(F181:F187)</f>
        <v>510</v>
      </c>
      <c r="G188" s="19">
        <f t="shared" ref="G188:J188" si="78">SUM(G181:G187)</f>
        <v>16</v>
      </c>
      <c r="H188" s="19">
        <f t="shared" si="78"/>
        <v>13</v>
      </c>
      <c r="I188" s="19">
        <f t="shared" si="78"/>
        <v>76</v>
      </c>
      <c r="J188" s="19">
        <f t="shared" si="78"/>
        <v>466</v>
      </c>
      <c r="K188" s="25"/>
      <c r="L188" s="19">
        <f t="shared" ref="L188" si="79">SUM(L181:L187)</f>
        <v>50.879999999999995</v>
      </c>
    </row>
    <row r="189" spans="1:12" ht="14.4" x14ac:dyDescent="0.3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27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28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7" t="s">
        <v>29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7" t="s">
        <v>30</v>
      </c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7" t="s">
        <v>31</v>
      </c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3"/>
      <c r="B195" s="15"/>
      <c r="C195" s="11"/>
      <c r="D195" s="7" t="s">
        <v>32</v>
      </c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3"/>
      <c r="B197" s="15"/>
      <c r="C197" s="11"/>
      <c r="D197" s="6"/>
      <c r="E197" s="40"/>
      <c r="F197" s="41"/>
      <c r="G197" s="41"/>
      <c r="H197" s="41"/>
      <c r="I197" s="41"/>
      <c r="J197" s="41"/>
      <c r="K197" s="42"/>
      <c r="L197" s="41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0">SUM(G189:G197)</f>
        <v>0</v>
      </c>
      <c r="H198" s="19">
        <f t="shared" si="80"/>
        <v>0</v>
      </c>
      <c r="I198" s="19">
        <f t="shared" si="80"/>
        <v>0</v>
      </c>
      <c r="J198" s="19">
        <f t="shared" si="80"/>
        <v>0</v>
      </c>
      <c r="K198" s="25"/>
      <c r="L198" s="19">
        <f t="shared" ref="L198" si="81">SUM(L189:L197)</f>
        <v>0</v>
      </c>
    </row>
    <row r="199" spans="1:12" ht="14.4" x14ac:dyDescent="0.25">
      <c r="A199" s="29">
        <f>A181</f>
        <v>2</v>
      </c>
      <c r="B199" s="30">
        <f>B181</f>
        <v>5</v>
      </c>
      <c r="C199" s="150" t="s">
        <v>4</v>
      </c>
      <c r="D199" s="151"/>
      <c r="E199" s="31"/>
      <c r="F199" s="32">
        <f>F188+F198</f>
        <v>510</v>
      </c>
      <c r="G199" s="32">
        <f t="shared" ref="G199" si="82">G188+G198</f>
        <v>16</v>
      </c>
      <c r="H199" s="32">
        <f t="shared" ref="H199" si="83">H188+H198</f>
        <v>13</v>
      </c>
      <c r="I199" s="32">
        <f t="shared" ref="I199" si="84">I188+I198</f>
        <v>76</v>
      </c>
      <c r="J199" s="32">
        <f t="shared" ref="J199:L199" si="85">J188+J198</f>
        <v>466</v>
      </c>
      <c r="K199" s="32"/>
      <c r="L199" s="32">
        <f t="shared" si="85"/>
        <v>50.879999999999995</v>
      </c>
    </row>
    <row r="200" spans="1:12" x14ac:dyDescent="0.25">
      <c r="A200" s="27"/>
      <c r="B200" s="28"/>
      <c r="C200" s="152" t="s">
        <v>5</v>
      </c>
      <c r="D200" s="152"/>
      <c r="E200" s="152"/>
      <c r="F200" s="34">
        <f>(F24+F43+F63+F84+F104+F123+F142+F161+F180+F199)/(IF(F24=0,0,1)+IF(F43=0,0,1)+IF(F63=0,0,1)+IF(F84=0,0,1)+IF(F104=0,0,1)+IF(F123=0,0,1)+IF(F142=0,0,1)+IF(F161=0,0,1)+IF(F180=0,0,1)+IF(F199=0,0,1))</f>
        <v>571</v>
      </c>
      <c r="G200" s="34">
        <f>(G24+G43+G63+G84+G104+G123+G142+G161+G180+G199)/(IF(G24=0,0,1)+IF(G43=0,0,1)+IF(G63=0,0,1)+IF(G84=0,0,1)+IF(G104=0,0,1)+IF(G123=0,0,1)+IF(G142=0,0,1)+IF(G161=0,0,1)+IF(G180=0,0,1)+IF(G199=0,0,1))</f>
        <v>24.2</v>
      </c>
      <c r="H200" s="34">
        <f>(H24+H43+H63+H84+H104+H123+H142+H161+H180+H199)/(IF(H24=0,0,1)+IF(H43=0,0,1)+IF(H63=0,0,1)+IF(H84=0,0,1)+IF(H104=0,0,1)+IF(H123=0,0,1)+IF(H142=0,0,1)+IF(H161=0,0,1)+IF(H180=0,0,1)+IF(H199=0,0,1))</f>
        <v>18.899999999999999</v>
      </c>
      <c r="I200" s="34">
        <f>(I24+I43+I63+I84+I104+I123+I142+I161+I180+I199)/(IF(I24=0,0,1)+IF(I43=0,0,1)+IF(I63=0,0,1)+IF(I84=0,0,1)+IF(I104=0,0,1)+IF(I123=0,0,1)+IF(I142=0,0,1)+IF(I161=0,0,1)+IF(I180=0,0,1)+IF(I199=0,0,1))</f>
        <v>58.7</v>
      </c>
      <c r="J200" s="34">
        <f>(J24+J43+J63+J84+J104+J123+J142+J161+J180+J199)/(IF(J24=0,0,1)+IF(J43=0,0,1)+IF(J63=0,0,1)+IF(J84=0,0,1)+IF(J104=0,0,1)+IF(J123=0,0,1)+IF(J142=0,0,1)+IF(J161=0,0,1)+IF(J180=0,0,1)+IF(J199=0,0,1))</f>
        <v>490</v>
      </c>
      <c r="K200" s="34"/>
      <c r="L200" s="34">
        <f>(L24+L43+L63+L84+L104+L123+L142+L161+L180+L199)/(IF(L24=0,0,1)+IF(L43=0,0,1)+IF(L63=0,0,1)+IF(L84=0,0,1)+IF(L104=0,0,1)+IF(L123=0,0,1)+IF(L142=0,0,1)+IF(L161=0,0,1)+IF(L180=0,0,1)+IF(L199=0,0,1))</f>
        <v>67.289000000000001</v>
      </c>
    </row>
  </sheetData>
  <mergeCells count="14">
    <mergeCell ref="C1:E1"/>
    <mergeCell ref="H1:K1"/>
    <mergeCell ref="H2:K2"/>
    <mergeCell ref="C43:D43"/>
    <mergeCell ref="C63:D63"/>
    <mergeCell ref="C84:D84"/>
    <mergeCell ref="C104:D104"/>
    <mergeCell ref="C24:D24"/>
    <mergeCell ref="C200:E200"/>
    <mergeCell ref="C199:D199"/>
    <mergeCell ref="C123:D123"/>
    <mergeCell ref="C142:D142"/>
    <mergeCell ref="C161:D161"/>
    <mergeCell ref="C180:D18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dcterms:created xsi:type="dcterms:W3CDTF">2022-05-16T14:23:56Z</dcterms:created>
  <dcterms:modified xsi:type="dcterms:W3CDTF">2024-09-01T14:36:19Z</dcterms:modified>
</cp:coreProperties>
</file>